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8_{011AB34E-3421-4972-956A-00305DCEE7FD}" xr6:coauthVersionLast="45" xr6:coauthVersionMax="45" xr10:uidLastSave="{00000000-0000-0000-0000-000000000000}"/>
  <bookViews>
    <workbookView xWindow="1170" yWindow="705" windowWidth="14550" windowHeight="15495" xr2:uid="{00000000-000D-0000-FFFF-FFFF00000000}"/>
  </bookViews>
  <sheets>
    <sheet name="Simulation" sheetId="1" r:id="rId1"/>
    <sheet name="X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E9" i="2"/>
  <c r="E4" i="2"/>
  <c r="E3" i="2"/>
  <c r="E10" i="2" l="1"/>
  <c r="E17" i="2"/>
  <c r="E11" i="2"/>
  <c r="E16" i="2"/>
  <c r="E4" i="1"/>
  <c r="E5" i="1"/>
  <c r="E6" i="1"/>
  <c r="E12" i="1"/>
  <c r="E11" i="1"/>
  <c r="E10" i="1"/>
  <c r="E9" i="1"/>
  <c r="E8" i="1"/>
  <c r="E7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<sst xmlns="http://schemas.openxmlformats.org/spreadsheetml/2006/main" count="32" uniqueCount="27">
  <si>
    <t>k=</t>
  </si>
  <si>
    <t>% of pop</t>
  </si>
  <si>
    <t>% of population</t>
  </si>
  <si>
    <t>x</t>
  </si>
  <si>
    <t>Sample mean =</t>
  </si>
  <si>
    <t>=AVERAGE(B4:B13)</t>
  </si>
  <si>
    <t>Sample standard deviation =</t>
  </si>
  <si>
    <t>=STDEV.S(B4:B13)</t>
  </si>
  <si>
    <t>Chebyshev's theorem</t>
  </si>
  <si>
    <t>proportion  p = 75%</t>
  </si>
  <si>
    <t>proportion  p =</t>
  </si>
  <si>
    <t>k =</t>
  </si>
  <si>
    <t>=SQRT(1/(1-E8))</t>
  </si>
  <si>
    <t>Lower interval value =</t>
  </si>
  <si>
    <t>=E3-E9*E4</t>
  </si>
  <si>
    <t>Upper interval value =</t>
  </si>
  <si>
    <t>=E3+E9*E4</t>
  </si>
  <si>
    <t>proportion  p = 96%</t>
  </si>
  <si>
    <t>=SQRT(1/(1-E14))</t>
  </si>
  <si>
    <t>=E3-E15*E4</t>
  </si>
  <si>
    <t>=E3+E15*E4</t>
  </si>
  <si>
    <t>X1</t>
  </si>
  <si>
    <t>Chebyshev theorem simulation</t>
  </si>
  <si>
    <t>=1-(1/A4^2)</t>
  </si>
  <si>
    <t>=1-(1/A24^2)</t>
  </si>
  <si>
    <t>=SQRT(1/(1-D4))</t>
  </si>
  <si>
    <t>=SQRT(1/(1-D12))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</si>
</sst>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quotePrefix="1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1" xfId="0" quotePrefix="1" applyBorder="1"/>
    <xf numFmtId="0" fontId="0" fillId="2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quotePrefix="1" applyFont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of population per k-number</a:t>
            </a:r>
            <a:r>
              <a:rPr lang="en-US" baseline="0"/>
              <a:t> of standard deviations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Simulation!$B$3</c:f>
              <c:strCache>
                <c:ptCount val="1"/>
                <c:pt idx="0">
                  <c:v>% of population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Simulation!$A$4:$A$22</c:f>
              <c:numCache>
                <c:formatCode>General</c:formatCode>
                <c:ptCount val="1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</c:numCache>
            </c:numRef>
          </c:xVal>
          <c:yVal>
            <c:numRef>
              <c:f>Simulation!$B$4:$B$22</c:f>
              <c:numCache>
                <c:formatCode>General</c:formatCode>
                <c:ptCount val="19"/>
                <c:pt idx="0">
                  <c:v>0</c:v>
                </c:pt>
                <c:pt idx="1">
                  <c:v>0.55555555555555558</c:v>
                </c:pt>
                <c:pt idx="2">
                  <c:v>0.75</c:v>
                </c:pt>
                <c:pt idx="3">
                  <c:v>0.84</c:v>
                </c:pt>
                <c:pt idx="4">
                  <c:v>0.88888888888888884</c:v>
                </c:pt>
                <c:pt idx="5">
                  <c:v>0.91836734693877553</c:v>
                </c:pt>
                <c:pt idx="6">
                  <c:v>0.9375</c:v>
                </c:pt>
                <c:pt idx="7">
                  <c:v>0.95061728395061729</c:v>
                </c:pt>
                <c:pt idx="8">
                  <c:v>0.96</c:v>
                </c:pt>
                <c:pt idx="9">
                  <c:v>0.96694214876033058</c:v>
                </c:pt>
                <c:pt idx="10">
                  <c:v>0.97222222222222221</c:v>
                </c:pt>
                <c:pt idx="11">
                  <c:v>0.97633136094674555</c:v>
                </c:pt>
                <c:pt idx="12">
                  <c:v>0.97959183673469385</c:v>
                </c:pt>
                <c:pt idx="13">
                  <c:v>0.98222222222222222</c:v>
                </c:pt>
                <c:pt idx="14">
                  <c:v>0.984375</c:v>
                </c:pt>
                <c:pt idx="15">
                  <c:v>0.98615916955017302</c:v>
                </c:pt>
                <c:pt idx="16">
                  <c:v>0.98765432098765427</c:v>
                </c:pt>
                <c:pt idx="17">
                  <c:v>0.9889196675900277</c:v>
                </c:pt>
                <c:pt idx="18">
                  <c:v>0.99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70-433B-B9BD-D1094BE3E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980872"/>
        <c:axId val="722983168"/>
      </c:scatterChart>
      <c:valAx>
        <c:axId val="722980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983168"/>
        <c:crosses val="autoZero"/>
        <c:crossBetween val="midCat"/>
      </c:valAx>
      <c:valAx>
        <c:axId val="72298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  <a:r>
                  <a:rPr lang="en-GB" baseline="0"/>
                  <a:t> of population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980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 value of k (number of standard deviations) per % of population included in the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Simulation!$E$3</c:f>
              <c:strCache>
                <c:ptCount val="1"/>
                <c:pt idx="0">
                  <c:v>k=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Simulation!$D$4:$D$12</c:f>
              <c:numCache>
                <c:formatCode>General</c:formatCode>
                <c:ptCount val="9"/>
                <c:pt idx="0">
                  <c:v>0.1</c:v>
                </c:pt>
                <c:pt idx="1">
                  <c:v>0.5</c:v>
                </c:pt>
                <c:pt idx="2">
                  <c:v>0.66</c:v>
                </c:pt>
                <c:pt idx="3">
                  <c:v>0.75</c:v>
                </c:pt>
                <c:pt idx="4">
                  <c:v>0.8</c:v>
                </c:pt>
                <c:pt idx="5">
                  <c:v>0.9</c:v>
                </c:pt>
                <c:pt idx="6">
                  <c:v>0.95</c:v>
                </c:pt>
                <c:pt idx="7">
                  <c:v>0.99</c:v>
                </c:pt>
                <c:pt idx="8">
                  <c:v>0.999</c:v>
                </c:pt>
              </c:numCache>
            </c:numRef>
          </c:xVal>
          <c:yVal>
            <c:numRef>
              <c:f>Simulation!$E$4:$E$12</c:f>
              <c:numCache>
                <c:formatCode>General</c:formatCode>
                <c:ptCount val="9"/>
                <c:pt idx="0">
                  <c:v>1.0540925533894598</c:v>
                </c:pt>
                <c:pt idx="1">
                  <c:v>1.4142135623730951</c:v>
                </c:pt>
                <c:pt idx="2">
                  <c:v>1.7149858514250884</c:v>
                </c:pt>
                <c:pt idx="3">
                  <c:v>2</c:v>
                </c:pt>
                <c:pt idx="4">
                  <c:v>2.2360679774997898</c:v>
                </c:pt>
                <c:pt idx="5">
                  <c:v>3.1622776601683795</c:v>
                </c:pt>
                <c:pt idx="6">
                  <c:v>4.4721359549995778</c:v>
                </c:pt>
                <c:pt idx="7">
                  <c:v>9.9999999999999964</c:v>
                </c:pt>
                <c:pt idx="8">
                  <c:v>31.622776601683778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B1-48D3-A786-5A064D8B0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988088"/>
        <c:axId val="722990056"/>
      </c:scatterChart>
      <c:valAx>
        <c:axId val="722988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990056"/>
        <c:crosses val="autoZero"/>
        <c:crossBetween val="midCat"/>
      </c:valAx>
      <c:valAx>
        <c:axId val="72299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988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19050</xdr:rowOff>
    </xdr:from>
    <xdr:to>
      <xdr:col>15</xdr:col>
      <xdr:colOff>304800</xdr:colOff>
      <xdr:row>16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EB6A9C-2AC3-4092-BA68-47F2F2CE0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16</xdr:row>
      <xdr:rowOff>110490</xdr:rowOff>
    </xdr:from>
    <xdr:to>
      <xdr:col>15</xdr:col>
      <xdr:colOff>342900</xdr:colOff>
      <xdr:row>31</xdr:row>
      <xdr:rowOff>110490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434728B-BB3F-45E3-977D-50D5F2411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5</xdr:row>
      <xdr:rowOff>142874</xdr:rowOff>
    </xdr:from>
    <xdr:ext cx="1076325" cy="438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B3FF70C-6ADC-4C53-B03C-0AC95FF1F49D}"/>
                </a:ext>
              </a:extLst>
            </xdr:cNvPr>
            <xdr:cNvSpPr txBox="1"/>
          </xdr:nvSpPr>
          <xdr:spPr>
            <a:xfrm>
              <a:off x="6153150" y="1095374"/>
              <a:ext cx="1076325" cy="438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0" i="0">
                        <a:latin typeface="Cambria Math" panose="02040503050406030204" pitchFamily="18" charset="0"/>
                      </a:rPr>
                      <m:t>1 − </m:t>
                    </m:r>
                    <m:f>
                      <m:fPr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GB" sz="1100" b="0" i="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sSup>
                          <m:sSupPr>
                            <m:ctrlPr>
                              <a:rPr lang="en-GB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m:rPr>
                                <m:sty m:val="p"/>
                              </m:rPr>
                              <a:rPr lang="en-GB" sz="1100" b="0" i="0">
                                <a:latin typeface="Cambria Math" panose="02040503050406030204" pitchFamily="18" charset="0"/>
                              </a:rPr>
                              <m:t>k</m:t>
                            </m:r>
                          </m:e>
                          <m:sup>
                            <m:r>
                              <a:rPr lang="en-GB" sz="11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  <m:r>
                      <a:rPr lang="en-GB" sz="1100" b="0" i="0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GB" sz="1100" b="0" i="0">
                        <a:latin typeface="Cambria Math" panose="02040503050406030204" pitchFamily="18" charset="0"/>
                      </a:rPr>
                      <m:t>p</m:t>
                    </m:r>
                  </m:oMath>
                </m:oMathPara>
              </a14:m>
              <a:endParaRPr lang="en-GB" sz="1100" i="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B3FF70C-6ADC-4C53-B03C-0AC95FF1F49D}"/>
                </a:ext>
              </a:extLst>
            </xdr:cNvPr>
            <xdr:cNvSpPr txBox="1"/>
          </xdr:nvSpPr>
          <xdr:spPr>
            <a:xfrm>
              <a:off x="6153150" y="1095374"/>
              <a:ext cx="1076325" cy="438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GB" sz="1100" b="0" i="0">
                  <a:latin typeface="Cambria Math" panose="02040503050406030204" pitchFamily="18" charset="0"/>
                </a:rPr>
                <a:t>1 −  1/k^2 =p</a:t>
              </a:r>
              <a:endParaRPr lang="en-GB" sz="1100" i="0"/>
            </a:p>
          </xdr:txBody>
        </xdr:sp>
      </mc:Fallback>
    </mc:AlternateContent>
    <xdr:clientData/>
  </xdr:oneCellAnchor>
  <xdr:oneCellAnchor>
    <xdr:from>
      <xdr:col>6</xdr:col>
      <xdr:colOff>400050</xdr:colOff>
      <xdr:row>8</xdr:row>
      <xdr:rowOff>142875</xdr:rowOff>
    </xdr:from>
    <xdr:ext cx="794128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D612444-CBFB-4157-A31B-E64D71199924}"/>
                </a:ext>
              </a:extLst>
            </xdr:cNvPr>
            <xdr:cNvSpPr txBox="1"/>
          </xdr:nvSpPr>
          <xdr:spPr>
            <a:xfrm>
              <a:off x="6296025" y="1666875"/>
              <a:ext cx="794128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= </m:t>
                    </m:r>
                    <m:rad>
                      <m:radPr>
                        <m:degHide m:val="on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GB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1 −</m:t>
                            </m:r>
                            <m:r>
                              <a:rPr lang="en-GB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D612444-CBFB-4157-A31B-E64D71199924}"/>
                </a:ext>
              </a:extLst>
            </xdr:cNvPr>
            <xdr:cNvSpPr txBox="1"/>
          </xdr:nvSpPr>
          <xdr:spPr>
            <a:xfrm>
              <a:off x="6296025" y="1666875"/>
              <a:ext cx="794128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b="0" i="0">
                  <a:latin typeface="Cambria Math" panose="02040503050406030204" pitchFamily="18" charset="0"/>
                </a:rPr>
                <a:t>𝑘= √(1/(1 −𝑝))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"/>
  <sheetViews>
    <sheetView tabSelected="1" workbookViewId="0">
      <selection activeCell="K35" sqref="K35"/>
    </sheetView>
  </sheetViews>
  <sheetFormatPr defaultRowHeight="15" x14ac:dyDescent="0.25"/>
  <cols>
    <col min="1" max="1" width="14" customWidth="1"/>
    <col min="2" max="2" width="22.28515625" customWidth="1"/>
    <col min="3" max="3" width="14.28515625" customWidth="1"/>
    <col min="4" max="4" width="12.7109375" customWidth="1"/>
    <col min="5" max="5" width="15.85546875" customWidth="1"/>
    <col min="6" max="6" width="16.85546875" customWidth="1"/>
  </cols>
  <sheetData>
    <row r="1" spans="1:20" x14ac:dyDescent="0.25">
      <c r="A1" s="2" t="s">
        <v>22</v>
      </c>
    </row>
    <row r="3" spans="1:20" x14ac:dyDescent="0.25">
      <c r="A3" s="6" t="s">
        <v>0</v>
      </c>
      <c r="B3" s="6" t="s">
        <v>2</v>
      </c>
      <c r="D3" s="6" t="s">
        <v>1</v>
      </c>
      <c r="E3" s="6" t="s">
        <v>0</v>
      </c>
    </row>
    <row r="4" spans="1:20" x14ac:dyDescent="0.25">
      <c r="A4" s="3">
        <v>1</v>
      </c>
      <c r="B4" s="3">
        <f t="shared" ref="B4:B24" si="0">1-(1/A4^2)</f>
        <v>0</v>
      </c>
      <c r="C4" s="1" t="s">
        <v>23</v>
      </c>
      <c r="D4" s="3">
        <v>0.1</v>
      </c>
      <c r="E4" s="5">
        <f t="shared" ref="E4:E6" si="1">SQRT(1/(1-D4))</f>
        <v>1.0540925533894598</v>
      </c>
      <c r="F4" s="1" t="s">
        <v>25</v>
      </c>
      <c r="T4" s="1"/>
    </row>
    <row r="5" spans="1:20" x14ac:dyDescent="0.25">
      <c r="A5" s="3">
        <v>1.5</v>
      </c>
      <c r="B5" s="3">
        <f t="shared" si="0"/>
        <v>0.55555555555555558</v>
      </c>
      <c r="D5" s="3">
        <v>0.5</v>
      </c>
      <c r="E5" s="5">
        <f t="shared" si="1"/>
        <v>1.4142135623730951</v>
      </c>
      <c r="T5" s="1"/>
    </row>
    <row r="6" spans="1:20" x14ac:dyDescent="0.25">
      <c r="A6" s="3">
        <v>2</v>
      </c>
      <c r="B6" s="3">
        <f t="shared" si="0"/>
        <v>0.75</v>
      </c>
      <c r="D6" s="3">
        <v>0.66</v>
      </c>
      <c r="E6" s="5">
        <f t="shared" si="1"/>
        <v>1.7149858514250884</v>
      </c>
      <c r="T6" s="1"/>
    </row>
    <row r="7" spans="1:20" x14ac:dyDescent="0.25">
      <c r="A7" s="3">
        <v>2.5</v>
      </c>
      <c r="B7" s="3">
        <f t="shared" si="0"/>
        <v>0.84</v>
      </c>
      <c r="D7" s="3">
        <v>0.75</v>
      </c>
      <c r="E7" s="5">
        <f t="shared" ref="E7:E12" si="2">SQRT(1/(1-D7))</f>
        <v>2</v>
      </c>
      <c r="T7" s="1"/>
    </row>
    <row r="8" spans="1:20" x14ac:dyDescent="0.25">
      <c r="A8" s="3">
        <v>3</v>
      </c>
      <c r="B8" s="3">
        <f t="shared" si="0"/>
        <v>0.88888888888888884</v>
      </c>
      <c r="D8" s="3">
        <v>0.8</v>
      </c>
      <c r="E8" s="5">
        <f t="shared" si="2"/>
        <v>2.2360679774997898</v>
      </c>
      <c r="T8" s="1"/>
    </row>
    <row r="9" spans="1:20" x14ac:dyDescent="0.25">
      <c r="A9" s="3">
        <v>3.5</v>
      </c>
      <c r="B9" s="3">
        <f t="shared" si="0"/>
        <v>0.91836734693877553</v>
      </c>
      <c r="D9" s="3">
        <v>0.9</v>
      </c>
      <c r="E9" s="5">
        <f t="shared" si="2"/>
        <v>3.1622776601683795</v>
      </c>
      <c r="T9" s="1"/>
    </row>
    <row r="10" spans="1:20" x14ac:dyDescent="0.25">
      <c r="A10" s="3">
        <v>4</v>
      </c>
      <c r="B10" s="3">
        <f t="shared" si="0"/>
        <v>0.9375</v>
      </c>
      <c r="D10" s="3">
        <v>0.95</v>
      </c>
      <c r="E10" s="5">
        <f t="shared" si="2"/>
        <v>4.4721359549995778</v>
      </c>
      <c r="T10" s="1"/>
    </row>
    <row r="11" spans="1:20" x14ac:dyDescent="0.25">
      <c r="A11" s="3">
        <v>4.5</v>
      </c>
      <c r="B11" s="3">
        <f t="shared" si="0"/>
        <v>0.95061728395061729</v>
      </c>
      <c r="D11" s="3">
        <v>0.99</v>
      </c>
      <c r="E11" s="5">
        <f t="shared" si="2"/>
        <v>9.9999999999999964</v>
      </c>
      <c r="T11" s="1"/>
    </row>
    <row r="12" spans="1:20" x14ac:dyDescent="0.25">
      <c r="A12" s="3">
        <v>5</v>
      </c>
      <c r="B12" s="3">
        <f t="shared" si="0"/>
        <v>0.96</v>
      </c>
      <c r="D12" s="3">
        <v>0.999</v>
      </c>
      <c r="E12" s="5">
        <f t="shared" si="2"/>
        <v>31.622776601683778</v>
      </c>
      <c r="F12" s="1" t="s">
        <v>26</v>
      </c>
      <c r="T12" s="1"/>
    </row>
    <row r="13" spans="1:20" x14ac:dyDescent="0.25">
      <c r="A13" s="3">
        <v>5.5</v>
      </c>
      <c r="B13" s="3">
        <f t="shared" si="0"/>
        <v>0.96694214876033058</v>
      </c>
      <c r="E13" s="1"/>
    </row>
    <row r="14" spans="1:20" x14ac:dyDescent="0.25">
      <c r="A14" s="3">
        <v>6</v>
      </c>
      <c r="B14" s="3">
        <f t="shared" si="0"/>
        <v>0.97222222222222221</v>
      </c>
    </row>
    <row r="15" spans="1:20" x14ac:dyDescent="0.25">
      <c r="A15" s="3">
        <v>6.5</v>
      </c>
      <c r="B15" s="3">
        <f t="shared" si="0"/>
        <v>0.97633136094674555</v>
      </c>
    </row>
    <row r="16" spans="1:20" x14ac:dyDescent="0.25">
      <c r="A16" s="3">
        <v>7</v>
      </c>
      <c r="B16" s="3">
        <f t="shared" si="0"/>
        <v>0.97959183673469385</v>
      </c>
    </row>
    <row r="17" spans="1:3" x14ac:dyDescent="0.25">
      <c r="A17" s="3">
        <v>7.5</v>
      </c>
      <c r="B17" s="3">
        <f t="shared" si="0"/>
        <v>0.98222222222222222</v>
      </c>
    </row>
    <row r="18" spans="1:3" x14ac:dyDescent="0.25">
      <c r="A18" s="3">
        <v>8</v>
      </c>
      <c r="B18" s="3">
        <f t="shared" si="0"/>
        <v>0.984375</v>
      </c>
    </row>
    <row r="19" spans="1:3" x14ac:dyDescent="0.25">
      <c r="A19" s="3">
        <v>8.5</v>
      </c>
      <c r="B19" s="3">
        <f t="shared" si="0"/>
        <v>0.98615916955017302</v>
      </c>
    </row>
    <row r="20" spans="1:3" x14ac:dyDescent="0.25">
      <c r="A20" s="3">
        <v>9</v>
      </c>
      <c r="B20" s="3">
        <f t="shared" si="0"/>
        <v>0.98765432098765427</v>
      </c>
    </row>
    <row r="21" spans="1:3" x14ac:dyDescent="0.25">
      <c r="A21" s="3">
        <v>9.5</v>
      </c>
      <c r="B21" s="3">
        <f t="shared" si="0"/>
        <v>0.9889196675900277</v>
      </c>
    </row>
    <row r="22" spans="1:3" x14ac:dyDescent="0.25">
      <c r="A22" s="3">
        <v>10</v>
      </c>
      <c r="B22" s="3">
        <f t="shared" si="0"/>
        <v>0.99</v>
      </c>
    </row>
    <row r="23" spans="1:3" x14ac:dyDescent="0.25">
      <c r="A23" s="3">
        <v>30</v>
      </c>
      <c r="B23" s="3">
        <f t="shared" si="0"/>
        <v>0.99888888888888894</v>
      </c>
    </row>
    <row r="24" spans="1:3" x14ac:dyDescent="0.25">
      <c r="A24" s="3">
        <v>100</v>
      </c>
      <c r="B24" s="4">
        <f t="shared" si="0"/>
        <v>0.99990000000000001</v>
      </c>
      <c r="C24" s="1" t="s">
        <v>24</v>
      </c>
    </row>
    <row r="25" spans="1:3" x14ac:dyDescent="0.25">
      <c r="B25" s="1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7"/>
    <col min="2" max="2" width="9.140625" style="8"/>
    <col min="3" max="3" width="9.140625" style="7"/>
    <col min="4" max="4" width="28.7109375" style="7" customWidth="1"/>
    <col min="5" max="5" width="9.140625" style="7"/>
    <col min="6" max="6" width="23.140625" style="7" customWidth="1"/>
    <col min="7" max="7" width="20.28515625" style="7" customWidth="1"/>
    <col min="8" max="16384" width="9.140625" style="7"/>
  </cols>
  <sheetData>
    <row r="1" spans="1:6" x14ac:dyDescent="0.25">
      <c r="A1" s="7" t="s">
        <v>21</v>
      </c>
    </row>
    <row r="3" spans="1:6" x14ac:dyDescent="0.25">
      <c r="B3" s="9" t="s">
        <v>3</v>
      </c>
      <c r="D3" s="10" t="s">
        <v>4</v>
      </c>
      <c r="E3" s="7">
        <f>AVERAGE(B4:B13)</f>
        <v>130.4</v>
      </c>
      <c r="F3" s="11" t="s">
        <v>5</v>
      </c>
    </row>
    <row r="4" spans="1:6" x14ac:dyDescent="0.25">
      <c r="B4" s="9">
        <v>103</v>
      </c>
      <c r="D4" s="10" t="s">
        <v>6</v>
      </c>
      <c r="E4" s="7">
        <f>_xlfn.STDEV.S(B4:B13)</f>
        <v>25.591665309888153</v>
      </c>
      <c r="F4" s="11" t="s">
        <v>7</v>
      </c>
    </row>
    <row r="5" spans="1:6" x14ac:dyDescent="0.25">
      <c r="B5" s="9">
        <v>106</v>
      </c>
    </row>
    <row r="6" spans="1:6" x14ac:dyDescent="0.25">
      <c r="B6" s="9">
        <v>114</v>
      </c>
      <c r="D6" s="12" t="s">
        <v>8</v>
      </c>
    </row>
    <row r="7" spans="1:6" x14ac:dyDescent="0.25">
      <c r="B7" s="9">
        <v>177</v>
      </c>
      <c r="D7" s="7" t="s">
        <v>9</v>
      </c>
    </row>
    <row r="8" spans="1:6" x14ac:dyDescent="0.25">
      <c r="B8" s="9">
        <v>111</v>
      </c>
      <c r="D8" s="10" t="s">
        <v>10</v>
      </c>
      <c r="E8" s="7">
        <v>0.75</v>
      </c>
    </row>
    <row r="9" spans="1:6" x14ac:dyDescent="0.25">
      <c r="B9" s="9">
        <v>162</v>
      </c>
      <c r="D9" s="10" t="s">
        <v>11</v>
      </c>
      <c r="E9" s="7">
        <f>SQRT(1/(1-E8))</f>
        <v>2</v>
      </c>
      <c r="F9" s="11" t="s">
        <v>12</v>
      </c>
    </row>
    <row r="10" spans="1:6" x14ac:dyDescent="0.25">
      <c r="B10" s="9">
        <v>148</v>
      </c>
      <c r="D10" s="10" t="s">
        <v>13</v>
      </c>
      <c r="E10" s="7">
        <f>E3-E9*E4</f>
        <v>79.216669380223692</v>
      </c>
      <c r="F10" s="11" t="s">
        <v>14</v>
      </c>
    </row>
    <row r="11" spans="1:6" x14ac:dyDescent="0.25">
      <c r="B11" s="9">
        <v>119</v>
      </c>
      <c r="D11" s="10" t="s">
        <v>15</v>
      </c>
      <c r="E11" s="7">
        <f>E3+E9*E4</f>
        <v>181.58333061977632</v>
      </c>
      <c r="F11" s="11" t="s">
        <v>16</v>
      </c>
    </row>
    <row r="12" spans="1:6" x14ac:dyDescent="0.25">
      <c r="B12" s="9">
        <v>120</v>
      </c>
    </row>
    <row r="13" spans="1:6" x14ac:dyDescent="0.25">
      <c r="B13" s="9">
        <v>144</v>
      </c>
      <c r="D13" s="7" t="s">
        <v>17</v>
      </c>
    </row>
    <row r="14" spans="1:6" x14ac:dyDescent="0.25">
      <c r="D14" s="10" t="s">
        <v>10</v>
      </c>
      <c r="E14" s="7">
        <v>0.96</v>
      </c>
    </row>
    <row r="15" spans="1:6" x14ac:dyDescent="0.25">
      <c r="D15" s="10" t="s">
        <v>11</v>
      </c>
      <c r="E15" s="7">
        <f>SQRT(1/(1-E14))</f>
        <v>4.9999999999999982</v>
      </c>
      <c r="F15" s="11" t="s">
        <v>18</v>
      </c>
    </row>
    <row r="16" spans="1:6" x14ac:dyDescent="0.25">
      <c r="D16" s="10" t="s">
        <v>13</v>
      </c>
      <c r="E16" s="7">
        <f>E3-E15*E4</f>
        <v>2.4416734505592785</v>
      </c>
      <c r="F16" s="11" t="s">
        <v>19</v>
      </c>
    </row>
    <row r="17" spans="4:6" x14ac:dyDescent="0.25">
      <c r="D17" s="10" t="s">
        <v>15</v>
      </c>
      <c r="E17" s="7">
        <f>E3+E15*E4</f>
        <v>258.35832654944073</v>
      </c>
      <c r="F17" s="11" t="s">
        <v>20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Simulation</vt:lpstr>
      <vt:lpstr>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cp:lastPrinted>2019-03-19T14:12:53Z</cp:lastPrinted>
  <dcterms:created xsi:type="dcterms:W3CDTF">2018-08-13T11:38:46Z</dcterms:created>
  <dcterms:modified xsi:type="dcterms:W3CDTF">2020-09-12T08:22:47Z</dcterms:modified>
</cp:coreProperties>
</file>